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James Hayes-Bohanan, Ph.D.</author>
  </authors>
  <commentList>
    <comment ref="C25" authorId="0">
      <text>
        <r>
          <rPr>
            <b/>
            <sz val="8"/>
            <rFont val="Tahoma"/>
            <family val="0"/>
          </rPr>
          <t>James Hayes-Bohanan, Ph.D.:
U.S. and Canada combined</t>
        </r>
      </text>
    </comment>
  </commentList>
</comments>
</file>

<file path=xl/sharedStrings.xml><?xml version="1.0" encoding="utf-8"?>
<sst xmlns="http://schemas.openxmlformats.org/spreadsheetml/2006/main" count="64" uniqueCount="49">
  <si>
    <t>Leading Fossil Fuel Producers/Reserves</t>
  </si>
  <si>
    <t>Coal</t>
  </si>
  <si>
    <t>Production</t>
  </si>
  <si>
    <t>China</t>
  </si>
  <si>
    <t>India</t>
  </si>
  <si>
    <t>Germany</t>
  </si>
  <si>
    <t>Russia</t>
  </si>
  <si>
    <t>Reserves</t>
  </si>
  <si>
    <t>U.S.</t>
  </si>
  <si>
    <t>Australia</t>
  </si>
  <si>
    <t>Petroleum</t>
  </si>
  <si>
    <t>Saudi Arabia</t>
  </si>
  <si>
    <t>Mexico</t>
  </si>
  <si>
    <t>Venezuela</t>
  </si>
  <si>
    <t>U.K.</t>
  </si>
  <si>
    <t>World
(million metric tons)</t>
  </si>
  <si>
    <t>Iraq</t>
  </si>
  <si>
    <t>Kuwait</t>
  </si>
  <si>
    <t>UAE</t>
  </si>
  <si>
    <t>Iran</t>
  </si>
  <si>
    <t>Production (94-96)</t>
  </si>
  <si>
    <t>Indonesia</t>
  </si>
  <si>
    <t>Other Asia</t>
  </si>
  <si>
    <t>Canada</t>
  </si>
  <si>
    <t>Norway</t>
  </si>
  <si>
    <t>Nigeria</t>
  </si>
  <si>
    <t>Libya</t>
  </si>
  <si>
    <t>Other Africa</t>
  </si>
  <si>
    <t>Reserves (97)</t>
  </si>
  <si>
    <t>Reserves (95)</t>
  </si>
  <si>
    <t>(million barrels)</t>
  </si>
  <si>
    <t>Poland</t>
  </si>
  <si>
    <t>Other Europe</t>
  </si>
  <si>
    <t>South Africa</t>
  </si>
  <si>
    <t>Kazakhstan</t>
  </si>
  <si>
    <t>Goode's World Atlas, 20th Edition, 2000</t>
  </si>
  <si>
    <t>*YEARS</t>
  </si>
  <si>
    <t>&lt; 2 percent</t>
  </si>
  <si>
    <t>"running out" date impossible.</t>
  </si>
  <si>
    <t>The 1995 reserves are shown for</t>
  </si>
  <si>
    <t>comparison,and as a reminder that</t>
  </si>
  <si>
    <t>over time, rendering prediction of a</t>
  </si>
  <si>
    <t>reserves of petroleum tend to increase</t>
  </si>
  <si>
    <t>*The "Years" calculation is meant as a proxy for the longevity of supplies. It iscalculatedsimplyby dividing</t>
  </si>
  <si>
    <t>current production into currently-known reserves. In reality, stockresources such ascoaland petroleum are</t>
  </si>
  <si>
    <t>not depleted in such a linear fashion, and willprobably outlast the numbers indicatedhere.</t>
  </si>
  <si>
    <t>#VALUE! Indicates that a longevity calculation could not be made on the basis of the available data.</t>
  </si>
  <si>
    <t>James Hayes-Bohanan, Ph.D.</t>
  </si>
  <si>
    <t>http://webhost.bridgew.edu/jhayesboh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</si>
</sst>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8"/>
      <name val="Tahoma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0" fillId="0" borderId="0" xfId="20" applyNumberFormat="1" applyFont="1" applyAlignment="1">
      <alignment horizontal="right"/>
    </xf>
    <xf numFmtId="166" fontId="0" fillId="0" borderId="0" xfId="20" applyNumberFormat="1" applyAlignment="1">
      <alignment horizontal="right"/>
    </xf>
    <xf numFmtId="166" fontId="0" fillId="0" borderId="0" xfId="0" applyNumberFormat="1" applyAlignment="1">
      <alignment/>
    </xf>
    <xf numFmtId="165" fontId="0" fillId="0" borderId="0" xfId="15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65" fontId="2" fillId="0" borderId="0" xfId="15" applyNumberFormat="1" applyFont="1" applyAlignment="1">
      <alignment horizontal="right"/>
    </xf>
    <xf numFmtId="165" fontId="2" fillId="0" borderId="0" xfId="15" applyNumberFormat="1" applyFont="1" applyAlignment="1">
      <alignment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5" xfId="0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0" fontId="6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host.bridgew.edu/jhayesboh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22">
      <selection activeCell="F12" sqref="F12"/>
    </sheetView>
  </sheetViews>
  <sheetFormatPr defaultColWidth="9.140625" defaultRowHeight="12.75"/>
  <cols>
    <col min="1" max="1" width="19.7109375" style="0" customWidth="1"/>
    <col min="2" max="2" width="17.421875" style="0" bestFit="1" customWidth="1"/>
    <col min="3" max="3" width="12.8515625" style="0" bestFit="1" customWidth="1"/>
    <col min="4" max="4" width="8.57421875" style="0" bestFit="1" customWidth="1"/>
    <col min="5" max="5" width="12.8515625" style="0" bestFit="1" customWidth="1"/>
  </cols>
  <sheetData>
    <row r="1" ht="18">
      <c r="A1" s="1" t="s">
        <v>0</v>
      </c>
    </row>
    <row r="2" ht="12.75">
      <c r="A2" t="s">
        <v>35</v>
      </c>
    </row>
    <row r="4" ht="23.25">
      <c r="A4" s="3" t="s">
        <v>1</v>
      </c>
    </row>
    <row r="5" spans="2:4" ht="12.75">
      <c r="B5" s="9" t="s">
        <v>2</v>
      </c>
      <c r="C5" s="9" t="s">
        <v>7</v>
      </c>
      <c r="D5" s="9" t="s">
        <v>36</v>
      </c>
    </row>
    <row r="6" spans="1:4" s="2" customFormat="1" ht="38.25">
      <c r="A6" s="10" t="s">
        <v>15</v>
      </c>
      <c r="B6" s="11">
        <v>4645</v>
      </c>
      <c r="C6" s="11">
        <v>1035786</v>
      </c>
      <c r="D6" s="11">
        <f>+C6/B6</f>
        <v>222.98945102260495</v>
      </c>
    </row>
    <row r="7" spans="1:4" ht="12.75">
      <c r="A7" t="s">
        <v>3</v>
      </c>
      <c r="B7" s="5">
        <v>0.292</v>
      </c>
      <c r="C7" s="5">
        <v>0.111</v>
      </c>
      <c r="D7" s="7">
        <f>(C7/B7)*D$6</f>
        <v>84.76653788872997</v>
      </c>
    </row>
    <row r="8" spans="1:4" ht="12.75">
      <c r="A8" t="s">
        <v>8</v>
      </c>
      <c r="B8" s="5">
        <v>0.204</v>
      </c>
      <c r="C8" s="5">
        <v>0.237</v>
      </c>
      <c r="D8" s="7">
        <f aca="true" t="shared" si="0" ref="D8:D16">(C8/B8)*D$6</f>
        <v>259.06127398214403</v>
      </c>
    </row>
    <row r="9" spans="1:4" ht="12.75">
      <c r="A9" t="s">
        <v>32</v>
      </c>
      <c r="B9" s="5">
        <v>0.097</v>
      </c>
      <c r="C9" s="5">
        <v>0.039</v>
      </c>
      <c r="D9" s="7">
        <f t="shared" si="0"/>
        <v>89.65555247300613</v>
      </c>
    </row>
    <row r="10" spans="1:4" ht="12.75">
      <c r="A10" t="s">
        <v>22</v>
      </c>
      <c r="B10" s="5">
        <v>0.067</v>
      </c>
      <c r="C10" s="4" t="s">
        <v>37</v>
      </c>
      <c r="D10" s="7" t="e">
        <f t="shared" si="0"/>
        <v>#VALUE!</v>
      </c>
    </row>
    <row r="11" spans="1:4" ht="12.75">
      <c r="A11" t="s">
        <v>6</v>
      </c>
      <c r="B11" s="5">
        <v>0.061</v>
      </c>
      <c r="C11" s="5">
        <v>0.193</v>
      </c>
      <c r="D11" s="7">
        <f t="shared" si="0"/>
        <v>705.5240007764387</v>
      </c>
    </row>
    <row r="12" spans="1:4" ht="12.75">
      <c r="A12" t="s">
        <v>4</v>
      </c>
      <c r="B12" s="5">
        <v>0.059</v>
      </c>
      <c r="C12" s="5">
        <v>0.061</v>
      </c>
      <c r="D12" s="7">
        <f t="shared" si="0"/>
        <v>230.5484154640492</v>
      </c>
    </row>
    <row r="13" spans="1:4" ht="12.75">
      <c r="A13" t="s">
        <v>9</v>
      </c>
      <c r="B13" s="5">
        <v>0.051</v>
      </c>
      <c r="C13" s="5">
        <v>0.088</v>
      </c>
      <c r="D13" s="7">
        <f t="shared" si="0"/>
        <v>384.7661115684164</v>
      </c>
    </row>
    <row r="14" spans="1:4" ht="12.75">
      <c r="A14" t="s">
        <v>5</v>
      </c>
      <c r="B14" s="5">
        <v>0.049</v>
      </c>
      <c r="C14" s="5">
        <v>0.065</v>
      </c>
      <c r="D14" s="7">
        <f t="shared" si="0"/>
        <v>295.8023329891698</v>
      </c>
    </row>
    <row r="15" spans="1:4" ht="12.75">
      <c r="A15" t="s">
        <v>33</v>
      </c>
      <c r="B15" s="5">
        <v>0.044</v>
      </c>
      <c r="C15" s="5">
        <v>0.053</v>
      </c>
      <c r="D15" s="7">
        <f t="shared" si="0"/>
        <v>268.60092964086505</v>
      </c>
    </row>
    <row r="16" spans="1:4" ht="12.75">
      <c r="A16" t="s">
        <v>31</v>
      </c>
      <c r="B16" s="5">
        <v>0.043</v>
      </c>
      <c r="C16" s="5">
        <v>0.041</v>
      </c>
      <c r="D16" s="7">
        <f t="shared" si="0"/>
        <v>212.61784864946057</v>
      </c>
    </row>
    <row r="17" spans="1:4" ht="12.75">
      <c r="A17" t="s">
        <v>21</v>
      </c>
      <c r="B17" s="4" t="s">
        <v>37</v>
      </c>
      <c r="C17" s="5">
        <v>0.031</v>
      </c>
      <c r="D17" s="7" t="e">
        <f>(C17/B17)*D$6</f>
        <v>#VALUE!</v>
      </c>
    </row>
    <row r="18" spans="1:4" ht="12.75">
      <c r="A18" t="s">
        <v>34</v>
      </c>
      <c r="B18" s="8" t="s">
        <v>37</v>
      </c>
      <c r="C18" s="4">
        <v>0.033</v>
      </c>
      <c r="D18" s="7" t="e">
        <f>(C18/B18)*D$6</f>
        <v>#VALUE!</v>
      </c>
    </row>
    <row r="19" spans="2:4" ht="12.75">
      <c r="B19" s="6"/>
      <c r="C19" s="6"/>
      <c r="D19" s="7"/>
    </row>
    <row r="20" ht="23.25">
      <c r="A20" s="3" t="s">
        <v>10</v>
      </c>
    </row>
    <row r="21" spans="2:5" ht="12.75">
      <c r="B21" s="9" t="s">
        <v>20</v>
      </c>
      <c r="C21" s="9" t="s">
        <v>28</v>
      </c>
      <c r="D21" s="9" t="s">
        <v>36</v>
      </c>
      <c r="E21" s="2" t="s">
        <v>29</v>
      </c>
    </row>
    <row r="22" spans="1:5" s="2" customFormat="1" ht="38.25">
      <c r="A22" s="10" t="s">
        <v>15</v>
      </c>
      <c r="B22" s="12">
        <v>3100</v>
      </c>
      <c r="C22" s="12">
        <v>157769</v>
      </c>
      <c r="D22" s="13">
        <f>+C22/B22</f>
        <v>50.89322580645161</v>
      </c>
      <c r="E22" s="12">
        <v>148893</v>
      </c>
    </row>
    <row r="23" spans="1:5" s="2" customFormat="1" ht="12.75">
      <c r="A23" s="10" t="s">
        <v>30</v>
      </c>
      <c r="B23" s="12">
        <v>22798</v>
      </c>
      <c r="C23" s="12">
        <v>1160070</v>
      </c>
      <c r="D23" s="11"/>
      <c r="E23" s="12">
        <f>+E22*C23/C22</f>
        <v>1094805.0790079166</v>
      </c>
    </row>
    <row r="24" spans="1:4" ht="12.75">
      <c r="A24" t="s">
        <v>11</v>
      </c>
      <c r="B24" s="5">
        <v>0.131</v>
      </c>
      <c r="C24" s="4">
        <v>0.226</v>
      </c>
      <c r="D24" s="7">
        <f aca="true" t="shared" si="1" ref="D24:D40">(C24/B24)*D$22</f>
        <v>87.80052696380201</v>
      </c>
    </row>
    <row r="25" spans="1:7" ht="12.75">
      <c r="A25" t="s">
        <v>8</v>
      </c>
      <c r="B25" s="5">
        <v>0.105</v>
      </c>
      <c r="C25" s="4" t="s">
        <v>37</v>
      </c>
      <c r="D25" s="7" t="e">
        <f t="shared" si="1"/>
        <v>#VALUE!</v>
      </c>
      <c r="E25" s="15" t="s">
        <v>39</v>
      </c>
      <c r="F25" s="16"/>
      <c r="G25" s="17"/>
    </row>
    <row r="26" spans="1:7" ht="12.75">
      <c r="A26" t="s">
        <v>6</v>
      </c>
      <c r="B26" s="5">
        <v>0.096</v>
      </c>
      <c r="C26" s="4">
        <v>0.135</v>
      </c>
      <c r="D26" s="7">
        <f>(C26/B26)*D$22</f>
        <v>71.56859879032258</v>
      </c>
      <c r="E26" s="18" t="s">
        <v>40</v>
      </c>
      <c r="F26" s="19"/>
      <c r="G26" s="20"/>
    </row>
    <row r="27" spans="1:7" ht="12.75">
      <c r="A27" t="s">
        <v>22</v>
      </c>
      <c r="B27" s="4">
        <v>0.087</v>
      </c>
      <c r="C27" s="4">
        <v>0.053</v>
      </c>
      <c r="D27" s="7">
        <f t="shared" si="1"/>
        <v>31.003919169447535</v>
      </c>
      <c r="E27" s="18" t="s">
        <v>42</v>
      </c>
      <c r="F27" s="19"/>
      <c r="G27" s="20"/>
    </row>
    <row r="28" spans="1:7" ht="12.75">
      <c r="A28" t="s">
        <v>19</v>
      </c>
      <c r="B28" s="4">
        <v>0.058</v>
      </c>
      <c r="C28" s="4">
        <v>0.078</v>
      </c>
      <c r="D28" s="7">
        <f t="shared" si="1"/>
        <v>68.44261401557286</v>
      </c>
      <c r="E28" s="18" t="s">
        <v>41</v>
      </c>
      <c r="F28" s="19"/>
      <c r="G28" s="20"/>
    </row>
    <row r="29" spans="1:7" ht="12.75">
      <c r="A29" t="s">
        <v>27</v>
      </c>
      <c r="B29" s="4">
        <v>0.057</v>
      </c>
      <c r="C29" s="4">
        <v>0.04</v>
      </c>
      <c r="D29" s="7">
        <f t="shared" si="1"/>
        <v>35.71454442558007</v>
      </c>
      <c r="E29" s="21" t="s">
        <v>38</v>
      </c>
      <c r="F29" s="22"/>
      <c r="G29" s="23"/>
    </row>
    <row r="30" spans="1:6" ht="12.75">
      <c r="A30" t="s">
        <v>3</v>
      </c>
      <c r="B30" s="4">
        <v>0.048</v>
      </c>
      <c r="C30" s="4">
        <v>0.029</v>
      </c>
      <c r="D30" s="7">
        <f t="shared" si="1"/>
        <v>30.747990591397848</v>
      </c>
      <c r="E30" s="14"/>
      <c r="F30" s="14"/>
    </row>
    <row r="31" spans="1:6" ht="12.75">
      <c r="A31" t="s">
        <v>13</v>
      </c>
      <c r="B31" s="5">
        <v>0.045</v>
      </c>
      <c r="C31" s="4">
        <v>0.063</v>
      </c>
      <c r="D31" s="7">
        <f t="shared" si="1"/>
        <v>71.25051612903226</v>
      </c>
      <c r="E31" s="14"/>
      <c r="F31" s="14"/>
    </row>
    <row r="32" spans="1:6" ht="12.75">
      <c r="A32" t="s">
        <v>24</v>
      </c>
      <c r="B32" s="4">
        <v>0.045</v>
      </c>
      <c r="C32" s="4">
        <v>0.023</v>
      </c>
      <c r="D32" s="7">
        <f t="shared" si="1"/>
        <v>26.012093189964155</v>
      </c>
      <c r="E32" s="14"/>
      <c r="F32" s="14"/>
    </row>
    <row r="33" spans="1:6" ht="12.75">
      <c r="A33" t="s">
        <v>12</v>
      </c>
      <c r="B33" s="5">
        <v>0.044</v>
      </c>
      <c r="C33" s="4">
        <v>0.042</v>
      </c>
      <c r="D33" s="7">
        <f t="shared" si="1"/>
        <v>48.57989736070382</v>
      </c>
      <c r="E33" s="14"/>
      <c r="F33" s="14"/>
    </row>
    <row r="34" spans="1:6" ht="12.75">
      <c r="A34" t="s">
        <v>14</v>
      </c>
      <c r="B34" s="5">
        <v>0.04</v>
      </c>
      <c r="C34" s="4" t="s">
        <v>37</v>
      </c>
      <c r="D34" s="7" t="e">
        <f t="shared" si="1"/>
        <v>#VALUE!</v>
      </c>
      <c r="E34" s="14"/>
      <c r="F34" s="14"/>
    </row>
    <row r="35" spans="1:6" ht="12.75">
      <c r="A35" t="s">
        <v>18</v>
      </c>
      <c r="B35" s="4">
        <v>0.036</v>
      </c>
      <c r="C35" s="4">
        <v>0.055</v>
      </c>
      <c r="D35" s="7">
        <f t="shared" si="1"/>
        <v>77.7535394265233</v>
      </c>
      <c r="E35" s="14"/>
      <c r="F35" s="14"/>
    </row>
    <row r="36" spans="1:6" ht="12.75">
      <c r="A36" t="s">
        <v>17</v>
      </c>
      <c r="B36" s="4">
        <v>0.033</v>
      </c>
      <c r="C36" s="4">
        <v>0.082</v>
      </c>
      <c r="D36" s="7">
        <f t="shared" si="1"/>
        <v>126.46195503421309</v>
      </c>
      <c r="E36" s="14"/>
      <c r="F36" s="14"/>
    </row>
    <row r="37" spans="1:4" ht="12.75">
      <c r="A37" t="s">
        <v>25</v>
      </c>
      <c r="B37" s="4">
        <v>0.033</v>
      </c>
      <c r="C37" s="4" t="s">
        <v>37</v>
      </c>
      <c r="D37" s="7" t="e">
        <f t="shared" si="1"/>
        <v>#VALUE!</v>
      </c>
    </row>
    <row r="38" spans="1:4" ht="12.75">
      <c r="A38" t="s">
        <v>23</v>
      </c>
      <c r="B38" s="4">
        <v>0.028999999999999998</v>
      </c>
      <c r="C38" s="4" t="s">
        <v>37</v>
      </c>
      <c r="D38" s="7" t="e">
        <f t="shared" si="1"/>
        <v>#VALUE!</v>
      </c>
    </row>
    <row r="39" spans="1:4" ht="12.75">
      <c r="A39" t="s">
        <v>21</v>
      </c>
      <c r="B39" s="4">
        <v>0.024</v>
      </c>
      <c r="C39" s="4" t="s">
        <v>37</v>
      </c>
      <c r="D39" s="7" t="e">
        <f t="shared" si="1"/>
        <v>#VALUE!</v>
      </c>
    </row>
    <row r="40" spans="1:4" ht="12.75">
      <c r="A40" t="s">
        <v>26</v>
      </c>
      <c r="B40" s="4">
        <v>0.022000000000000002</v>
      </c>
      <c r="C40" s="4">
        <v>0.025</v>
      </c>
      <c r="D40" s="7">
        <f t="shared" si="1"/>
        <v>57.833211143695</v>
      </c>
    </row>
    <row r="41" spans="1:4" ht="12.75">
      <c r="A41" t="s">
        <v>16</v>
      </c>
      <c r="B41" s="4" t="s">
        <v>37</v>
      </c>
      <c r="C41" s="4">
        <v>0.097</v>
      </c>
      <c r="D41" s="7" t="e">
        <f>(C41/B41)*D$22</f>
        <v>#VALUE!</v>
      </c>
    </row>
    <row r="42" spans="2:3" ht="12.75">
      <c r="B42" s="6"/>
      <c r="C42" s="6"/>
    </row>
    <row r="43" ht="12.75">
      <c r="A43" t="s">
        <v>43</v>
      </c>
    </row>
    <row r="44" ht="12.75">
      <c r="A44" t="s">
        <v>44</v>
      </c>
    </row>
    <row r="45" ht="12.75">
      <c r="A45" t="s">
        <v>45</v>
      </c>
    </row>
    <row r="47" ht="12.75">
      <c r="A47" t="s">
        <v>46</v>
      </c>
    </row>
    <row r="49" ht="12.75">
      <c r="A49" t="s">
        <v>47</v>
      </c>
    </row>
    <row r="50" ht="12.75">
      <c r="A50" s="24" t="s">
        <v>48</v>
      </c>
    </row>
  </sheetData>
  <hyperlinks>
    <hyperlink ref="A50" r:id="rId1" display="http://webhost.bridgew.edu/jhayesboh"/>
  </hyperlinks>
  <printOptions/>
  <pageMargins left="0.75" right="0.75" top="0.5" bottom="0.51" header="0.5" footer="0.5"/>
  <pageSetup horizontalDpi="300" verticalDpi="3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Bridgewater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Hayes-Bohanan, Ph.D.</dc:creator>
  <cp:keywords/>
  <dc:description/>
  <cp:lastModifiedBy>James Hayes-Bohanan, Ph.D.</cp:lastModifiedBy>
  <cp:lastPrinted>2002-01-24T17:12:45Z</cp:lastPrinted>
  <dcterms:created xsi:type="dcterms:W3CDTF">2001-12-06T12:43:10Z</dcterms:created>
  <dcterms:modified xsi:type="dcterms:W3CDTF">2002-01-24T17:15:10Z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